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ustinwidyasariwijaya/Documents/PUBLIKASI/MEDITORY/"/>
    </mc:Choice>
  </mc:AlternateContent>
  <xr:revisionPtr revIDLastSave="0" documentId="8_{87EAA4B8-D863-5346-8909-E82656A468B7}" xr6:coauthVersionLast="47" xr6:coauthVersionMax="47" xr10:uidLastSave="{00000000-0000-0000-0000-000000000000}"/>
  <bookViews>
    <workbookView xWindow="14060" yWindow="1000" windowWidth="14360" windowHeight="15940" xr2:uid="{301ADD19-8124-4741-8044-C621EDA52512}"/>
  </bookViews>
  <sheets>
    <sheet name="SOD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M9" i="1"/>
  <c r="L9" i="1"/>
  <c r="K9" i="1"/>
  <c r="J9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<sst xmlns="http://schemas.openxmlformats.org/spreadsheetml/2006/main" count="41" uniqueCount="36">
  <si>
    <t>konsentrasi standard</t>
  </si>
  <si>
    <t>absorband standard</t>
  </si>
  <si>
    <t>kode sampel</t>
  </si>
  <si>
    <t>absorband sampel</t>
  </si>
  <si>
    <t>kadar SOD(ng/mL)</t>
  </si>
  <si>
    <t>K</t>
  </si>
  <si>
    <t>P1</t>
  </si>
  <si>
    <t>P2</t>
  </si>
  <si>
    <t>P3</t>
  </si>
  <si>
    <t>P4</t>
  </si>
  <si>
    <t>K1</t>
  </si>
  <si>
    <t>K2</t>
  </si>
  <si>
    <t>K3</t>
  </si>
  <si>
    <t>K4</t>
  </si>
  <si>
    <t>K5</t>
  </si>
  <si>
    <t>P1.1</t>
  </si>
  <si>
    <t>P1.2</t>
  </si>
  <si>
    <t>mean</t>
  </si>
  <si>
    <t>P1.3</t>
  </si>
  <si>
    <t>P1.4</t>
  </si>
  <si>
    <t>P1.5</t>
  </si>
  <si>
    <t>P2.1</t>
  </si>
  <si>
    <t>P2.2</t>
  </si>
  <si>
    <t>P2.3</t>
  </si>
  <si>
    <t>P2.4</t>
  </si>
  <si>
    <t>P2.5</t>
  </si>
  <si>
    <t>P3.1</t>
  </si>
  <si>
    <t>P3.2</t>
  </si>
  <si>
    <t>P3.3</t>
  </si>
  <si>
    <t>P3.4</t>
  </si>
  <si>
    <t>P3.5</t>
  </si>
  <si>
    <t>P4.1</t>
  </si>
  <si>
    <t>P4.2</t>
  </si>
  <si>
    <t>P4.3</t>
  </si>
  <si>
    <t>P4.4</t>
  </si>
  <si>
    <t>P4.5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</si>
</sst>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[1]SOD!$B$2</c:f>
              <c:strCache>
                <c:ptCount val="1"/>
                <c:pt idx="0">
                  <c:v>absorband standard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47195080951959656"/>
                  <c:y val="-5.3715004374453194E-2"/>
                </c:manualLayout>
              </c:layout>
              <c:numFmt formatCode="General" sourceLinked="0"/>
            </c:trendlineLbl>
          </c:trendline>
          <c:xVal>
            <c:numRef>
              <c:f>[1]SOD!$A$3:$A$8</c:f>
              <c:numCache>
                <c:formatCode>General</c:formatCode>
                <c:ptCount val="6"/>
                <c:pt idx="0">
                  <c:v>0</c:v>
                </c:pt>
                <c:pt idx="1">
                  <c:v>0.75</c:v>
                </c:pt>
                <c:pt idx="2">
                  <c:v>1.5</c:v>
                </c:pt>
                <c:pt idx="3">
                  <c:v>3</c:v>
                </c:pt>
                <c:pt idx="4">
                  <c:v>6</c:v>
                </c:pt>
                <c:pt idx="5">
                  <c:v>12</c:v>
                </c:pt>
              </c:numCache>
            </c:numRef>
          </c:xVal>
          <c:yVal>
            <c:numRef>
              <c:f>[1]SOD!$B$3:$B$8</c:f>
              <c:numCache>
                <c:formatCode>General</c:formatCode>
                <c:ptCount val="6"/>
                <c:pt idx="0">
                  <c:v>5.3999999999999999E-2</c:v>
                </c:pt>
                <c:pt idx="1">
                  <c:v>0.20399999999999999</c:v>
                </c:pt>
                <c:pt idx="2">
                  <c:v>0.317</c:v>
                </c:pt>
                <c:pt idx="3">
                  <c:v>0.435</c:v>
                </c:pt>
                <c:pt idx="4">
                  <c:v>0.68100000000000005</c:v>
                </c:pt>
                <c:pt idx="5">
                  <c:v>1.1140000000000001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8F-BF42-80BD-A4049EB1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895616"/>
        <c:axId val="87478656"/>
      </c:scatterChart>
      <c:valAx>
        <c:axId val="10289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7478656"/>
        <c:crosses val="autoZero"/>
        <c:crossBetween val="midCat"/>
      </c:valAx>
      <c:valAx>
        <c:axId val="87478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8956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SOD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[1]SOD!$J$12:$N$12</c:f>
              <c:strCache>
                <c:ptCount val="5"/>
                <c:pt idx="0">
                  <c:v>K</c:v>
                </c:pt>
                <c:pt idx="1">
                  <c:v>P1</c:v>
                </c:pt>
                <c:pt idx="2">
                  <c:v>P2</c:v>
                </c:pt>
                <c:pt idx="3">
                  <c:v>P3</c:v>
                </c:pt>
                <c:pt idx="4">
                  <c:v>P4</c:v>
                </c:pt>
              </c:strCache>
            </c:strRef>
          </c:cat>
          <c:val>
            <c:numRef>
              <c:f>[1]SOD!$J$13:$N$13</c:f>
              <c:numCache>
                <c:formatCode>0.000</c:formatCode>
                <c:ptCount val="5"/>
                <c:pt idx="0">
                  <c:v>7.9713261648745517</c:v>
                </c:pt>
                <c:pt idx="1">
                  <c:v>3.3811230585424132</c:v>
                </c:pt>
                <c:pt idx="2">
                  <c:v>4.4621266427718043</c:v>
                </c:pt>
                <c:pt idx="3">
                  <c:v>6.9988052568697743</c:v>
                </c:pt>
                <c:pt idx="4">
                  <c:v>8.6810035842293907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F8-FB4D-8317-1FF84AAE9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6736256"/>
        <c:axId val="87172992"/>
        <c:axId val="0"/>
      </c:bar3DChart>
      <c:catAx>
        <c:axId val="8673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7172992"/>
        <c:crosses val="autoZero"/>
        <c:auto val="1"/>
        <c:lblAlgn val="ctr"/>
        <c:lblOffset val="100"/>
        <c:noMultiLvlLbl val="0"/>
      </c:catAx>
      <c:valAx>
        <c:axId val="87172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 SOD (ng/mL)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8673625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8</xdr:row>
      <xdr:rowOff>180975</xdr:rowOff>
    </xdr:from>
    <xdr:to>
      <xdr:col>3</xdr:col>
      <xdr:colOff>409575</xdr:colOff>
      <xdr:row>23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CDC93D-8F2C-BD4C-BE65-9B1A2FEB3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47626</xdr:colOff>
      <xdr:row>14</xdr:row>
      <xdr:rowOff>66675</xdr:rowOff>
    </xdr:from>
    <xdr:to>
      <xdr:col>14</xdr:col>
      <xdr:colOff>66676</xdr:colOff>
      <xdr:row>28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65221BB-8CCA-5143-9D77-CC5AFA86DC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ustinwidyasariwijaya/Documents/HIBAH%202024/PENELITIAN/Penelitian%201/Hasil%20SOD%20dan%20Testosteron%20%20dr%20Eka%20Unwar.xlsx" TargetMode="External"/><Relationship Id="rId1" Type="http://schemas.openxmlformats.org/officeDocument/2006/relationships/externalLinkPath" Target="/Users/austinwidyasariwijaya/Documents/HIBAH%202024/PENELITIAN/Penelitian%201/Hasil%20SOD%20dan%20Testosteron%20%20dr%20Eka%20Unw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STOSTERON"/>
      <sheetName val="SOD"/>
      <sheetName val="Sheet3"/>
    </sheetNames>
    <sheetDataSet>
      <sheetData sheetId="0"/>
      <sheetData sheetId="1">
        <row r="2">
          <cell r="B2" t="str">
            <v>absorband standard</v>
          </cell>
        </row>
        <row r="3">
          <cell r="A3">
            <v>0</v>
          </cell>
          <cell r="B3">
            <v>5.3999999999999999E-2</v>
          </cell>
        </row>
        <row r="4">
          <cell r="A4">
            <v>0.75</v>
          </cell>
          <cell r="B4">
            <v>0.20399999999999999</v>
          </cell>
        </row>
        <row r="5">
          <cell r="A5">
            <v>1.5</v>
          </cell>
          <cell r="B5">
            <v>0.317</v>
          </cell>
        </row>
        <row r="6">
          <cell r="A6">
            <v>3</v>
          </cell>
          <cell r="B6">
            <v>0.435</v>
          </cell>
        </row>
        <row r="7">
          <cell r="A7">
            <v>6</v>
          </cell>
          <cell r="B7">
            <v>0.68100000000000005</v>
          </cell>
        </row>
        <row r="8">
          <cell r="A8">
            <v>12</v>
          </cell>
          <cell r="B8">
            <v>1.1140000000000001</v>
          </cell>
        </row>
        <row r="12">
          <cell r="J12" t="str">
            <v>K</v>
          </cell>
          <cell r="K12" t="str">
            <v>P1</v>
          </cell>
          <cell r="L12" t="str">
            <v>P2</v>
          </cell>
          <cell r="M12" t="str">
            <v>P3</v>
          </cell>
          <cell r="N12" t="str">
            <v>P4</v>
          </cell>
        </row>
        <row r="13">
          <cell r="J13">
            <v>7.9713261648745517</v>
          </cell>
          <cell r="K13">
            <v>3.3811230585424132</v>
          </cell>
          <cell r="L13">
            <v>4.4621266427718043</v>
          </cell>
          <cell r="M13">
            <v>6.9988052568697743</v>
          </cell>
          <cell r="N13">
            <v>8.6810035842293907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C7C60-2F6E-1049-99F7-81C6DCA72059}">
  <dimension ref="A2:O27"/>
  <sheetViews>
    <sheetView tabSelected="1" topLeftCell="D1" workbookViewId="0">
      <selection activeCell="F31" sqref="F31"/>
    </sheetView>
  </sheetViews>
  <sheetFormatPr baseColWidth="10" defaultColWidth="8.83203125" defaultRowHeight="16" x14ac:dyDescent="0.2"/>
  <cols>
    <col min="1" max="1" width="18.5" customWidth="1"/>
    <col min="2" max="2" width="18.6640625" customWidth="1"/>
    <col min="5" max="5" width="12" customWidth="1"/>
    <col min="6" max="6" width="17.5" customWidth="1"/>
    <col min="7" max="7" width="17.1640625" customWidth="1"/>
  </cols>
  <sheetData>
    <row r="2" spans="1:15" x14ac:dyDescent="0.2">
      <c r="A2" s="1" t="s">
        <v>0</v>
      </c>
      <c r="B2" s="2" t="s">
        <v>1</v>
      </c>
      <c r="E2" s="2" t="s">
        <v>2</v>
      </c>
      <c r="F2" t="s">
        <v>3</v>
      </c>
      <c r="G2" t="s">
        <v>4</v>
      </c>
      <c r="J2" s="3" t="s">
        <v>5</v>
      </c>
      <c r="K2" s="3" t="s">
        <v>6</v>
      </c>
      <c r="L2" s="3" t="s">
        <v>7</v>
      </c>
      <c r="M2" s="3" t="s">
        <v>8</v>
      </c>
      <c r="N2" s="3" t="s">
        <v>9</v>
      </c>
    </row>
    <row r="3" spans="1:15" x14ac:dyDescent="0.2">
      <c r="A3" s="4">
        <v>0</v>
      </c>
      <c r="B3" s="2">
        <v>5.3999999999999999E-2</v>
      </c>
      <c r="E3" s="2" t="s">
        <v>10</v>
      </c>
      <c r="F3" s="5">
        <v>0.42399999999999999</v>
      </c>
      <c r="G3" s="5">
        <f>(F3-0.143)/0.0837</f>
        <v>3.357228195937874</v>
      </c>
      <c r="J3" s="3">
        <v>3.357228195937874</v>
      </c>
      <c r="K3" s="3">
        <v>6.750298685782556</v>
      </c>
      <c r="L3" s="3">
        <v>1.935483870967742</v>
      </c>
      <c r="M3" s="3">
        <v>11.553166069295102</v>
      </c>
      <c r="N3" s="3">
        <v>5.3285543608124248</v>
      </c>
    </row>
    <row r="4" spans="1:15" x14ac:dyDescent="0.2">
      <c r="A4" s="4">
        <v>0.75</v>
      </c>
      <c r="B4" s="2">
        <v>0.20399999999999999</v>
      </c>
      <c r="E4" s="2" t="s">
        <v>11</v>
      </c>
      <c r="F4" s="5">
        <v>0.79</v>
      </c>
      <c r="G4" s="5">
        <f t="shared" ref="G4:G27" si="0">(F4-0.143)/0.0837</f>
        <v>7.7299880525686984</v>
      </c>
      <c r="J4" s="3">
        <v>7.7299880525686984</v>
      </c>
      <c r="K4" s="3">
        <v>2.3416965352449228</v>
      </c>
      <c r="L4" s="3">
        <v>2.9510155316606932</v>
      </c>
      <c r="M4" s="3">
        <v>9.56989247311828</v>
      </c>
      <c r="N4" s="3">
        <v>10.63321385902031</v>
      </c>
    </row>
    <row r="5" spans="1:15" x14ac:dyDescent="0.2">
      <c r="A5" s="4">
        <v>1.5</v>
      </c>
      <c r="B5" s="2">
        <v>0.317</v>
      </c>
      <c r="E5" s="2" t="s">
        <v>12</v>
      </c>
      <c r="F5" s="5">
        <v>1.05</v>
      </c>
      <c r="G5" s="5">
        <f t="shared" si="0"/>
        <v>10.836320191158901</v>
      </c>
      <c r="J5" s="3">
        <v>10.836320191158901</v>
      </c>
      <c r="K5" s="3">
        <v>2.4731182795698925</v>
      </c>
      <c r="L5" s="3">
        <v>3.2855436081242537</v>
      </c>
      <c r="M5" s="3">
        <v>7.6821983273596182</v>
      </c>
      <c r="N5" s="3">
        <v>10.406212664277181</v>
      </c>
    </row>
    <row r="6" spans="1:15" x14ac:dyDescent="0.2">
      <c r="A6" s="4">
        <v>3</v>
      </c>
      <c r="B6" s="2">
        <v>0.435</v>
      </c>
      <c r="E6" s="2" t="s">
        <v>13</v>
      </c>
      <c r="F6" s="5">
        <v>0.95599999999999996</v>
      </c>
      <c r="G6" s="5">
        <f t="shared" si="0"/>
        <v>9.7132616487455188</v>
      </c>
      <c r="J6" s="3">
        <v>9.7132616487455188</v>
      </c>
      <c r="K6" s="3">
        <v>2.3416965352449228</v>
      </c>
      <c r="L6" s="3">
        <v>4.5639187574671451</v>
      </c>
      <c r="M6" s="3">
        <v>2.9510155316606932</v>
      </c>
      <c r="N6" s="3">
        <v>9.3070489844683397</v>
      </c>
    </row>
    <row r="7" spans="1:15" x14ac:dyDescent="0.2">
      <c r="A7" s="4">
        <v>6</v>
      </c>
      <c r="B7" s="2">
        <v>0.68100000000000005</v>
      </c>
      <c r="E7" s="2" t="s">
        <v>14</v>
      </c>
      <c r="F7" s="5">
        <v>0.83099999999999996</v>
      </c>
      <c r="G7" s="5">
        <f t="shared" si="0"/>
        <v>8.2198327359617682</v>
      </c>
      <c r="J7" s="3">
        <v>8.2198327359617682</v>
      </c>
      <c r="K7" s="3">
        <v>2.998805256869773</v>
      </c>
      <c r="L7" s="3">
        <v>9.5746714456391881</v>
      </c>
      <c r="M7" s="3">
        <v>3.2377538829151735</v>
      </c>
      <c r="N7" s="3">
        <v>7.7299880525686984</v>
      </c>
    </row>
    <row r="8" spans="1:15" x14ac:dyDescent="0.2">
      <c r="A8" s="4">
        <v>12</v>
      </c>
      <c r="B8" s="2">
        <v>1.1140000000000001</v>
      </c>
      <c r="E8" s="6" t="s">
        <v>15</v>
      </c>
      <c r="F8" s="7">
        <v>0.70799999999999996</v>
      </c>
      <c r="G8" s="7">
        <f t="shared" si="0"/>
        <v>6.750298685782556</v>
      </c>
      <c r="J8" s="3"/>
      <c r="K8" s="3"/>
      <c r="L8" s="3"/>
      <c r="M8" s="3"/>
      <c r="N8" s="3"/>
    </row>
    <row r="9" spans="1:15" x14ac:dyDescent="0.2">
      <c r="E9" s="6" t="s">
        <v>16</v>
      </c>
      <c r="F9" s="7">
        <v>0.33900000000000002</v>
      </c>
      <c r="G9" s="7">
        <f t="shared" si="0"/>
        <v>2.3416965352449228</v>
      </c>
      <c r="J9" s="3">
        <f>SUM(J3:J7)/5</f>
        <v>7.9713261648745517</v>
      </c>
      <c r="K9" s="3">
        <f t="shared" ref="K9:M9" si="1">SUM(K3:K7)/5</f>
        <v>3.3811230585424132</v>
      </c>
      <c r="L9" s="3">
        <f t="shared" si="1"/>
        <v>4.4621266427718043</v>
      </c>
      <c r="M9" s="3">
        <f t="shared" si="1"/>
        <v>6.9988052568697743</v>
      </c>
      <c r="N9" s="3">
        <v>0</v>
      </c>
      <c r="O9" t="s">
        <v>17</v>
      </c>
    </row>
    <row r="10" spans="1:15" x14ac:dyDescent="0.2">
      <c r="E10" s="6" t="s">
        <v>18</v>
      </c>
      <c r="F10" s="7">
        <v>0.35</v>
      </c>
      <c r="G10" s="7">
        <f t="shared" si="0"/>
        <v>2.4731182795698925</v>
      </c>
    </row>
    <row r="11" spans="1:15" x14ac:dyDescent="0.2">
      <c r="E11" s="6" t="s">
        <v>19</v>
      </c>
      <c r="F11" s="7">
        <v>0.33900000000000002</v>
      </c>
      <c r="G11" s="7">
        <f t="shared" si="0"/>
        <v>2.3416965352449228</v>
      </c>
    </row>
    <row r="12" spans="1:15" x14ac:dyDescent="0.2">
      <c r="E12" s="6" t="s">
        <v>20</v>
      </c>
      <c r="F12" s="7">
        <v>0.39400000000000002</v>
      </c>
      <c r="G12" s="7">
        <f t="shared" si="0"/>
        <v>2.998805256869773</v>
      </c>
      <c r="J12" s="8" t="s">
        <v>5</v>
      </c>
      <c r="K12" s="8" t="s">
        <v>6</v>
      </c>
      <c r="L12" s="8" t="s">
        <v>7</v>
      </c>
      <c r="M12" s="8" t="s">
        <v>8</v>
      </c>
      <c r="N12" s="8" t="s">
        <v>9</v>
      </c>
    </row>
    <row r="13" spans="1:15" x14ac:dyDescent="0.2">
      <c r="E13" s="9" t="s">
        <v>21</v>
      </c>
      <c r="F13" s="10">
        <v>0.30499999999999999</v>
      </c>
      <c r="G13" s="10">
        <f t="shared" si="0"/>
        <v>1.935483870967742</v>
      </c>
      <c r="J13" s="8">
        <v>7.9713261648745517</v>
      </c>
      <c r="K13" s="8">
        <v>3.3811230585424132</v>
      </c>
      <c r="L13" s="8">
        <v>4.4621266427718043</v>
      </c>
      <c r="M13" s="8">
        <v>6.9988052568697743</v>
      </c>
      <c r="N13" s="8">
        <v>8.6810035842293907</v>
      </c>
    </row>
    <row r="14" spans="1:15" x14ac:dyDescent="0.2">
      <c r="E14" s="9" t="s">
        <v>22</v>
      </c>
      <c r="F14" s="10">
        <v>0.39</v>
      </c>
      <c r="G14" s="10">
        <f t="shared" si="0"/>
        <v>2.9510155316606932</v>
      </c>
    </row>
    <row r="15" spans="1:15" x14ac:dyDescent="0.2">
      <c r="E15" s="9" t="s">
        <v>23</v>
      </c>
      <c r="F15" s="10">
        <v>0.41799999999999998</v>
      </c>
      <c r="G15" s="10">
        <f t="shared" si="0"/>
        <v>3.2855436081242537</v>
      </c>
    </row>
    <row r="16" spans="1:15" x14ac:dyDescent="0.2">
      <c r="E16" s="9" t="s">
        <v>24</v>
      </c>
      <c r="F16" s="10">
        <v>0.52500000000000002</v>
      </c>
      <c r="G16" s="10">
        <f t="shared" si="0"/>
        <v>4.5639187574671451</v>
      </c>
    </row>
    <row r="17" spans="5:7" x14ac:dyDescent="0.2">
      <c r="E17" s="9" t="s">
        <v>25</v>
      </c>
      <c r="F17" s="10">
        <v>0.94440000000000002</v>
      </c>
      <c r="G17" s="10">
        <f t="shared" si="0"/>
        <v>9.5746714456391881</v>
      </c>
    </row>
    <row r="18" spans="5:7" x14ac:dyDescent="0.2">
      <c r="E18" s="11" t="s">
        <v>26</v>
      </c>
      <c r="F18" s="12">
        <v>1.1100000000000001</v>
      </c>
      <c r="G18" s="12">
        <f t="shared" si="0"/>
        <v>11.553166069295102</v>
      </c>
    </row>
    <row r="19" spans="5:7" x14ac:dyDescent="0.2">
      <c r="E19" s="11" t="s">
        <v>27</v>
      </c>
      <c r="F19" s="12">
        <v>0.94399999999999995</v>
      </c>
      <c r="G19" s="12">
        <f t="shared" si="0"/>
        <v>9.56989247311828</v>
      </c>
    </row>
    <row r="20" spans="5:7" x14ac:dyDescent="0.2">
      <c r="E20" s="11" t="s">
        <v>28</v>
      </c>
      <c r="F20" s="12">
        <v>0.78600000000000003</v>
      </c>
      <c r="G20" s="12">
        <f t="shared" si="0"/>
        <v>7.6821983273596182</v>
      </c>
    </row>
    <row r="21" spans="5:7" x14ac:dyDescent="0.2">
      <c r="E21" s="11" t="s">
        <v>29</v>
      </c>
      <c r="F21" s="12">
        <v>0.39</v>
      </c>
      <c r="G21" s="12">
        <f t="shared" si="0"/>
        <v>2.9510155316606932</v>
      </c>
    </row>
    <row r="22" spans="5:7" x14ac:dyDescent="0.2">
      <c r="E22" s="11" t="s">
        <v>30</v>
      </c>
      <c r="F22" s="12">
        <v>0.41399999999999998</v>
      </c>
      <c r="G22" s="12">
        <f t="shared" si="0"/>
        <v>3.2377538829151735</v>
      </c>
    </row>
    <row r="23" spans="5:7" x14ac:dyDescent="0.2">
      <c r="E23" s="13" t="s">
        <v>31</v>
      </c>
      <c r="F23" s="14">
        <v>0.58899999999999997</v>
      </c>
      <c r="G23" s="14">
        <f t="shared" si="0"/>
        <v>5.3285543608124248</v>
      </c>
    </row>
    <row r="24" spans="5:7" x14ac:dyDescent="0.2">
      <c r="E24" s="13" t="s">
        <v>32</v>
      </c>
      <c r="F24" s="14">
        <v>1.0329999999999999</v>
      </c>
      <c r="G24" s="14">
        <f t="shared" si="0"/>
        <v>10.63321385902031</v>
      </c>
    </row>
    <row r="25" spans="5:7" x14ac:dyDescent="0.2">
      <c r="E25" s="13" t="s">
        <v>33</v>
      </c>
      <c r="F25" s="14">
        <v>1.014</v>
      </c>
      <c r="G25" s="14">
        <f t="shared" si="0"/>
        <v>10.406212664277181</v>
      </c>
    </row>
    <row r="26" spans="5:7" x14ac:dyDescent="0.2">
      <c r="E26" s="13" t="s">
        <v>34</v>
      </c>
      <c r="F26" s="14">
        <v>0.92200000000000004</v>
      </c>
      <c r="G26" s="14">
        <f t="shared" si="0"/>
        <v>9.3070489844683397</v>
      </c>
    </row>
    <row r="27" spans="5:7" x14ac:dyDescent="0.2">
      <c r="E27" s="13" t="s">
        <v>35</v>
      </c>
      <c r="F27" s="14">
        <v>0.79</v>
      </c>
      <c r="G27" s="14">
        <f t="shared" si="0"/>
        <v>7.7299880525686984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Putu Austin Widyasari Wijaya</dc:creator>
  <cp:lastModifiedBy>Putu Austin Widyasari Wijaya</cp:lastModifiedBy>
  <dcterms:created xsi:type="dcterms:W3CDTF">2025-10-07T06:14:14Z</dcterms:created>
  <dcterms:modified xsi:type="dcterms:W3CDTF">2025-10-07T06:14:54Z</dcterms:modified>
</cp:coreProperties>
</file>